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31" i="4"/>
  <c r="E39" i="4" s="1"/>
  <c r="H31" i="4"/>
  <c r="H39" i="4" s="1"/>
  <c r="E16" i="4"/>
  <c r="H16" i="4"/>
</calcChain>
</file>

<file path=xl/sharedStrings.xml><?xml version="1.0" encoding="utf-8"?>
<sst xmlns="http://schemas.openxmlformats.org/spreadsheetml/2006/main" count="105" uniqueCount="56">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</sst>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zoomScaleNormal="100" workbookViewId="0">
      <selection activeCell="I1" sqref="I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5" width="17.85546875" style="2" customWidth="1"/>
    <col min="6" max="6" width="26.4257812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3" t="s">
        <v>49</v>
      </c>
      <c r="B1" s="54"/>
      <c r="C1" s="54"/>
      <c r="D1" s="54"/>
      <c r="E1" s="54"/>
      <c r="F1" s="54"/>
      <c r="G1" s="54"/>
      <c r="H1" s="55"/>
    </row>
    <row r="2" spans="1:9" s="3" customFormat="1" x14ac:dyDescent="0.2">
      <c r="A2" s="56" t="s">
        <v>14</v>
      </c>
      <c r="B2" s="57"/>
      <c r="C2" s="54" t="s">
        <v>22</v>
      </c>
      <c r="D2" s="54"/>
      <c r="E2" s="54"/>
      <c r="F2" s="54"/>
      <c r="G2" s="54"/>
      <c r="H2" s="62" t="s">
        <v>19</v>
      </c>
    </row>
    <row r="3" spans="1:9" s="1" customFormat="1" ht="24.9" customHeight="1" x14ac:dyDescent="0.2">
      <c r="A3" s="58"/>
      <c r="B3" s="5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3"/>
    </row>
    <row r="4" spans="1:9" s="1" customFormat="1" x14ac:dyDescent="0.2">
      <c r="A4" s="60"/>
      <c r="B4" s="61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517966.37</v>
      </c>
      <c r="D8" s="22">
        <v>121731.67</v>
      </c>
      <c r="E8" s="22">
        <f t="shared" si="0"/>
        <v>639698.04</v>
      </c>
      <c r="F8" s="22">
        <v>665336</v>
      </c>
      <c r="G8" s="22">
        <v>665336</v>
      </c>
      <c r="H8" s="22">
        <f t="shared" si="1"/>
        <v>147369.63</v>
      </c>
      <c r="I8" s="45" t="s">
        <v>39</v>
      </c>
    </row>
    <row r="9" spans="1:9" x14ac:dyDescent="0.2">
      <c r="A9" s="33"/>
      <c r="B9" s="43" t="s">
        <v>4</v>
      </c>
      <c r="C9" s="22">
        <v>54930.92</v>
      </c>
      <c r="D9" s="22">
        <v>-2518.42</v>
      </c>
      <c r="E9" s="22">
        <f t="shared" si="0"/>
        <v>52412.5</v>
      </c>
      <c r="F9" s="22">
        <v>54068</v>
      </c>
      <c r="G9" s="22">
        <v>54068</v>
      </c>
      <c r="H9" s="22">
        <f t="shared" si="1"/>
        <v>-862.91999999999825</v>
      </c>
      <c r="I9" s="45" t="s">
        <v>40</v>
      </c>
    </row>
    <row r="10" spans="1:9" x14ac:dyDescent="0.2">
      <c r="A10" s="34"/>
      <c r="B10" s="44" t="s">
        <v>5</v>
      </c>
      <c r="C10" s="22">
        <v>205006.94</v>
      </c>
      <c r="D10" s="22">
        <v>-200006.94</v>
      </c>
      <c r="E10" s="22">
        <f t="shared" ref="E10:E13" si="2">C10+D10</f>
        <v>5000</v>
      </c>
      <c r="F10" s="22">
        <v>3950</v>
      </c>
      <c r="G10" s="22">
        <v>3950</v>
      </c>
      <c r="H10" s="22">
        <f t="shared" ref="H10:H13" si="3">G10-C10</f>
        <v>-201056.94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2733296</v>
      </c>
      <c r="D12" s="22">
        <v>188839.86</v>
      </c>
      <c r="E12" s="22">
        <f t="shared" si="2"/>
        <v>2922135.86</v>
      </c>
      <c r="F12" s="22">
        <v>1889517.95</v>
      </c>
      <c r="G12" s="22">
        <v>1889517.95</v>
      </c>
      <c r="H12" s="22">
        <f t="shared" si="3"/>
        <v>-843778.05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13840012.67</v>
      </c>
      <c r="D13" s="22">
        <v>1200000</v>
      </c>
      <c r="E13" s="22">
        <f t="shared" si="2"/>
        <v>15040012.67</v>
      </c>
      <c r="F13" s="22">
        <v>15040012.720000001</v>
      </c>
      <c r="G13" s="22">
        <v>15040012.720000001</v>
      </c>
      <c r="H13" s="22">
        <f t="shared" si="3"/>
        <v>1200000.0500000007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352136.91</v>
      </c>
      <c r="E14" s="22">
        <f t="shared" ref="E14" si="4">C14+D14</f>
        <v>352136.91</v>
      </c>
      <c r="F14" s="22">
        <v>216124.24</v>
      </c>
      <c r="G14" s="22">
        <v>216124.24</v>
      </c>
      <c r="H14" s="22">
        <f t="shared" ref="H14" si="5">G14-C14</f>
        <v>216124.24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17351212.899999999</v>
      </c>
      <c r="D16" s="23">
        <f t="shared" ref="D16:H16" si="6">SUM(D5:D14)</f>
        <v>1660183.0799999998</v>
      </c>
      <c r="E16" s="23">
        <f t="shared" si="6"/>
        <v>19011395.98</v>
      </c>
      <c r="F16" s="23">
        <f t="shared" si="6"/>
        <v>17869008.91</v>
      </c>
      <c r="G16" s="11">
        <f t="shared" si="6"/>
        <v>17869008.91</v>
      </c>
      <c r="H16" s="12">
        <f t="shared" si="6"/>
        <v>517796.01000000071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4" t="s">
        <v>23</v>
      </c>
      <c r="B18" s="65"/>
      <c r="C18" s="54" t="s">
        <v>22</v>
      </c>
      <c r="D18" s="54"/>
      <c r="E18" s="54"/>
      <c r="F18" s="54"/>
      <c r="G18" s="54"/>
      <c r="H18" s="62" t="s">
        <v>19</v>
      </c>
      <c r="I18" s="45" t="s">
        <v>46</v>
      </c>
    </row>
    <row r="19" spans="1:9" ht="20.399999999999999" x14ac:dyDescent="0.2">
      <c r="A19" s="66"/>
      <c r="B19" s="67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3"/>
      <c r="I19" s="45" t="s">
        <v>46</v>
      </c>
    </row>
    <row r="20" spans="1:9" x14ac:dyDescent="0.2">
      <c r="A20" s="68"/>
      <c r="B20" s="69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1" t="s">
        <v>48</v>
      </c>
      <c r="B31" s="52"/>
      <c r="C31" s="26">
        <f t="shared" ref="C31:H31" si="14">SUM(C32:C35)</f>
        <v>17146205.960000001</v>
      </c>
      <c r="D31" s="26">
        <f t="shared" si="14"/>
        <v>1513053.11</v>
      </c>
      <c r="E31" s="26">
        <f t="shared" si="14"/>
        <v>18659259.07</v>
      </c>
      <c r="F31" s="26">
        <f t="shared" si="14"/>
        <v>17652884.670000002</v>
      </c>
      <c r="G31" s="26">
        <f t="shared" si="14"/>
        <v>17652884.670000002</v>
      </c>
      <c r="H31" s="26">
        <f t="shared" si="14"/>
        <v>506678.71000000188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54930.92</v>
      </c>
      <c r="D33" s="25">
        <v>-2518.42</v>
      </c>
      <c r="E33" s="25">
        <f>C33+D33</f>
        <v>52412.5</v>
      </c>
      <c r="F33" s="25">
        <v>54068</v>
      </c>
      <c r="G33" s="25">
        <v>54068</v>
      </c>
      <c r="H33" s="25">
        <f t="shared" ref="H33:H34" si="15">G33-C33</f>
        <v>-862.91999999999825</v>
      </c>
      <c r="I33" s="45" t="s">
        <v>40</v>
      </c>
    </row>
    <row r="34" spans="1:9" ht="11.4" x14ac:dyDescent="0.2">
      <c r="A34" s="16"/>
      <c r="B34" s="17" t="s">
        <v>32</v>
      </c>
      <c r="C34" s="25">
        <v>517966.37</v>
      </c>
      <c r="D34" s="25">
        <v>126731.67</v>
      </c>
      <c r="E34" s="25">
        <f>C34+D34</f>
        <v>644698.04</v>
      </c>
      <c r="F34" s="25">
        <v>669286</v>
      </c>
      <c r="G34" s="25">
        <v>669286</v>
      </c>
      <c r="H34" s="25">
        <f t="shared" si="15"/>
        <v>151319.63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16573308.67</v>
      </c>
      <c r="D35" s="25">
        <v>1388839.86</v>
      </c>
      <c r="E35" s="25">
        <f>C35+D35</f>
        <v>17962148.530000001</v>
      </c>
      <c r="F35" s="25">
        <v>16929530.670000002</v>
      </c>
      <c r="G35" s="25">
        <v>16929530.670000002</v>
      </c>
      <c r="H35" s="25">
        <f t="shared" ref="H35" si="16">G35-C35</f>
        <v>356222.00000000186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352136.91</v>
      </c>
      <c r="E37" s="26">
        <f t="shared" si="17"/>
        <v>352136.91</v>
      </c>
      <c r="F37" s="26">
        <f t="shared" si="17"/>
        <v>216124.24</v>
      </c>
      <c r="G37" s="26">
        <f t="shared" si="17"/>
        <v>216124.24</v>
      </c>
      <c r="H37" s="26">
        <f t="shared" si="17"/>
        <v>216124.24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352136.91</v>
      </c>
      <c r="E38" s="25">
        <f>C38+D38</f>
        <v>352136.91</v>
      </c>
      <c r="F38" s="25">
        <v>216124.24</v>
      </c>
      <c r="G38" s="25">
        <v>216124.24</v>
      </c>
      <c r="H38" s="25">
        <f>G38-C38</f>
        <v>216124.24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17146205.960000001</v>
      </c>
      <c r="D39" s="23">
        <f t="shared" ref="D39:H39" si="18">SUM(D37+D31+D21)</f>
        <v>1865190.02</v>
      </c>
      <c r="E39" s="23">
        <f t="shared" si="18"/>
        <v>19011395.98</v>
      </c>
      <c r="F39" s="23">
        <f t="shared" si="18"/>
        <v>17869008.91</v>
      </c>
      <c r="G39" s="23">
        <f t="shared" si="18"/>
        <v>17869008.91</v>
      </c>
      <c r="H39" s="12">
        <f t="shared" si="18"/>
        <v>722802.95000000182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50" t="s">
        <v>36</v>
      </c>
      <c r="C44" s="50"/>
      <c r="D44" s="50"/>
      <c r="E44" s="50"/>
      <c r="F44" s="50"/>
      <c r="G44" s="50"/>
      <c r="H44" s="50"/>
    </row>
    <row r="45" spans="1:9" x14ac:dyDescent="0.2">
      <c r="B45" s="46" t="s">
        <v>50</v>
      </c>
      <c r="C45" s="47"/>
      <c r="D45" s="48"/>
      <c r="E45" s="48"/>
      <c r="F45" s="48"/>
    </row>
    <row r="46" spans="1:9" x14ac:dyDescent="0.2">
      <c r="B46" s="47"/>
      <c r="C46" s="47"/>
      <c r="D46" s="48"/>
      <c r="E46" s="48"/>
      <c r="F46" s="48"/>
    </row>
    <row r="47" spans="1:9" x14ac:dyDescent="0.2">
      <c r="B47" s="47"/>
      <c r="C47" s="47"/>
      <c r="D47" s="48"/>
      <c r="E47" s="48"/>
      <c r="F47" s="48"/>
    </row>
    <row r="48" spans="1:9" x14ac:dyDescent="0.2">
      <c r="B48" s="47"/>
      <c r="C48" s="47"/>
      <c r="D48" s="48"/>
      <c r="E48" s="48"/>
      <c r="F48" s="48"/>
    </row>
    <row r="49" spans="2:6" ht="14.25" customHeight="1" x14ac:dyDescent="0.2">
      <c r="B49" s="47" t="s">
        <v>51</v>
      </c>
      <c r="C49" s="47"/>
      <c r="D49" s="48"/>
      <c r="E49" s="48"/>
      <c r="F49" s="47" t="s">
        <v>51</v>
      </c>
    </row>
    <row r="50" spans="2:6" x14ac:dyDescent="0.2">
      <c r="B50" s="49" t="s">
        <v>52</v>
      </c>
      <c r="C50" s="47"/>
      <c r="D50" s="48"/>
      <c r="E50" s="48"/>
      <c r="F50" s="48" t="s">
        <v>53</v>
      </c>
    </row>
    <row r="51" spans="2:6" x14ac:dyDescent="0.2">
      <c r="B51" s="47" t="s">
        <v>54</v>
      </c>
      <c r="C51" s="47"/>
      <c r="D51" s="48"/>
      <c r="E51" s="48"/>
      <c r="F51" s="48" t="s">
        <v>55</v>
      </c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3622047244094491" right="0.23622047244094491" top="0.19685039370078741" bottom="0.19685039370078741" header="0.31496062992125984" footer="0.31496062992125984"/>
  <pageSetup paperSize="9" scale="70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2020-02-26T17:52:57Z</cp:lastPrinted>
  <dcterms:created xsi:type="dcterms:W3CDTF">2012-12-11T20:48:19Z</dcterms:created>
  <dcterms:modified xsi:type="dcterms:W3CDTF">2020-05-18T15:59:42Z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